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pfernandez\OneDrive - People experts\Escritorio\3 TANDA DR INECO\"/>
    </mc:Choice>
  </mc:AlternateContent>
  <xr:revisionPtr revIDLastSave="0" documentId="8_{2FEEF6B6-86AD-4F17-B9EC-A94F351CB831}" xr6:coauthVersionLast="47" xr6:coauthVersionMax="47" xr10:uidLastSave="{00000000-0000-0000-0000-000000000000}"/>
  <workbookProtection workbookAlgorithmName="SHA-512" workbookHashValue="BYQD7eeqZXUSklAefftU0r07zrvooq5vzg8ikCDtF0Ou/pPtlcuGGt54Ptm/NJc4TWu42Os2QJraNdavCRPh/Q==" workbookSaltValue="iLlgbl0NQdFnNnox3yjfQg==" workbookSpinCount="100000" lockStructure="1"/>
  <bookViews>
    <workbookView xWindow="-108" yWindow="-108" windowWidth="23256" windowHeight="12576" firstSheet="1" activeTab="1" xr2:uid="{00000000-000D-0000-FFFF-FFFF00000000}"/>
  </bookViews>
  <sheets>
    <sheet name="Generar DRs 3 (53 puestos)" sheetId="24" state="hidden" r:id="rId1"/>
    <sheet name="Declaración responsable" sheetId="10"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0" hidden="1">'Generar DRs 3 (53 puestos)'!$A$6:$F$59</definedName>
    <definedName name="_xlnm._FilterDatabase">#REF!</definedName>
    <definedName name="_xlnm.Print_Area" localSheetId="1">'Declaración responsable'!$A$1:$L$82</definedName>
    <definedName name="_xlnm.Print_Area" localSheetId="0">'Generar DRs 3 (53 puestos)'!$A$1:$D$47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0">[2]SALIDA!#REF!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0">'Generar DRs 3 (53 puestos)'!$1:$1048576</definedName>
    <definedName name="lista">#REF!</definedName>
    <definedName name="listado">'Generar DRs 3 (53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0">[2]SALIDA!#REF!</definedName>
    <definedName name="SALIDA">[3]SALIDA!#REF!</definedName>
    <definedName name="Sara">#REF!</definedName>
    <definedName name="tabla">#REF!</definedName>
    <definedName name="TC">#REF!</definedName>
    <definedName name="titulo">#REF!</definedName>
    <definedName name="_xlnm.Print_Titles" localSheetId="0">'Generar DRs 3 (53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<sst xmlns="http://schemas.openxmlformats.org/spreadsheetml/2006/main" count="397" uniqueCount="240">
  <si>
    <t>1.- DESCRIPCIÓN PUESTO OFERTADO</t>
  </si>
  <si>
    <t>2.- REQUISITOS</t>
  </si>
  <si>
    <t>1.6.- PUESTO</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</si>
  <si>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</si>
  <si>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</si>
  <si>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</si>
  <si>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</si>
  <si>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</si>
  <si>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</si>
  <si>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</si>
  <si>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</si>
  <si>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</si>
  <si>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</si>
  <si>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</si>
  <si>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</si>
  <si>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</si>
  <si>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</si>
  <si>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</si>
  <si>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</si>
  <si>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</si>
  <si>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</si>
  <si>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</si>
  <si>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</si>
  <si>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</si>
  <si>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</si>
  <si>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</si>
  <si>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</si>
  <si>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</si>
  <si>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</si>
  <si>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</si>
  <si>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</si>
  <si>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</si>
  <si>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</si>
  <si>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</si>
  <si>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</si>
  <si>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</si>
  <si>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</si>
  <si>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</si>
  <si>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</si>
  <si>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</si>
  <si>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</si>
  <si>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</si>
  <si>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</si>
  <si>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</si>
  <si>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G. SISTEMAS CNS - ATM</t>
  </si>
  <si>
    <t xml:space="preserve">FUNCIONES- especificar el número de las funciones realizadas según el punto 1.14 del anexo específico. </t>
  </si>
  <si>
    <t>Fecha Hasta 
(DD/MM/AAAA)</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</si>
  <si>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</si>
  <si>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</si>
  <si>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</si>
  <si>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</si>
  <si>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</si>
  <si>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</si>
  <si>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</si>
  <si>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</si>
  <si>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</si>
  <si>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</si>
  <si>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</si>
  <si>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</si>
  <si>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</si>
  <si>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Murcia</t>
  </si>
  <si>
    <t>Valencia</t>
  </si>
  <si>
    <t>G. ECONOMÍA Y POLÍTICA DEL TRANSPORTE</t>
  </si>
  <si>
    <t>G. PLANIFICACIÓN Y MOVILIDAD SOSTENIBLE</t>
  </si>
  <si>
    <t>G. EXPLOTACIÓN Y SOPORTE TI</t>
  </si>
  <si>
    <t>G. CONSERVACIÓN DE CARRETERAS Y TECNOLOGÍA DE VÍA</t>
  </si>
  <si>
    <t>G. MANTENIMIENTO DE ALTA VELOCIDAD</t>
  </si>
  <si>
    <t>Director/a de Obra</t>
  </si>
  <si>
    <t>G. OPERACIÓN E INSPECCIÓN</t>
  </si>
  <si>
    <t>Granada</t>
  </si>
  <si>
    <t>G. PROYECTOS DE CARRETERAS</t>
  </si>
  <si>
    <t>G. PROYECTOS SINGULARES</t>
  </si>
  <si>
    <t>X</t>
  </si>
  <si>
    <t>de 2025.</t>
  </si>
  <si>
    <t>G. INGENIERÍA DIGITAL Y BIM</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</si>
  <si>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</si>
  <si>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</si>
  <si>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</si>
  <si>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</si>
  <si>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</si>
  <si>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</si>
  <si>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</si>
  <si>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</si>
  <si>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</si>
  <si>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t>
  </si>
  <si>
    <t>Burgos</t>
  </si>
  <si>
    <t>Desarrollador/a de aplicaciones informáticas</t>
  </si>
  <si>
    <t>Técnico/a en obras de inversión</t>
  </si>
  <si>
    <t>Técnico/a en gestión documental</t>
  </si>
  <si>
    <t>Proyectista de Carreteras y Viales</t>
  </si>
  <si>
    <t>G. EXPROPIACIONES</t>
  </si>
  <si>
    <t>Operador/a de Telemando de Energía</t>
  </si>
  <si>
    <t>1 año de experiencia como operador del telemando de energía de sistemas ferroviarios.
Habilitación como operador de telemando de energía ferroviaria de alta velocidad.</t>
  </si>
  <si>
    <t>G. SEÑALIZACIÓN FERROVIARIA</t>
  </si>
  <si>
    <t>Técnico/a de Asistencia Técnica a Obras de Señalización Ferroviaria.</t>
  </si>
  <si>
    <t>G. ERTMS</t>
  </si>
  <si>
    <t>G. SUBVENCIONES EN INFRAESTRUCTURAS</t>
  </si>
  <si>
    <t>Alicante</t>
  </si>
  <si>
    <t>Albacete</t>
  </si>
  <si>
    <t>Dirección de Obras de Señalización Ferroviaria en líneas de la red convencional. Sistemas de protección PPaNN</t>
  </si>
  <si>
    <t>G. SERVICIOS CORPORATIVOS APOYO CLIENTE</t>
  </si>
  <si>
    <t>TRO25-ECE-009</t>
  </si>
  <si>
    <t>Técnico/a jurídico/a contratación pública</t>
  </si>
  <si>
    <t>Sin requesitos requeridos.</t>
  </si>
  <si>
    <t>TRO25-ECE-011</t>
  </si>
  <si>
    <t>Técnico/a jurídico/a en Derecho Administrativo y Sector Público</t>
  </si>
  <si>
    <t>TRO25-ECE-013</t>
  </si>
  <si>
    <t>TRO25-ECE-014</t>
  </si>
  <si>
    <t>Consultor/a de transporte terrestre</t>
  </si>
  <si>
    <t xml:space="preserve">Al menos 1 año de experiencia en el sector de la Consultoría de infraestructuras de transporte.
Al menos 1 año de experiencia en las funciones relacionadas con el puesto descritas en apartado 1.14. </t>
  </si>
  <si>
    <t>TRO25-ECE-018</t>
  </si>
  <si>
    <t>Técnico/a en Seguridad Aeroportuaria</t>
  </si>
  <si>
    <t xml:space="preserve">Al menos 1 año de experiencia en Seguridad Aeroportuaria. 
Al menos 1 año de experiencia en las funciones relacionadas con el puesto descritas en apartado 1.14. </t>
  </si>
  <si>
    <t>TRO25-ECE-019</t>
  </si>
  <si>
    <t>Técnico/a jurídico/a reclamaciones</t>
  </si>
  <si>
    <t>TRO25-ECE-026</t>
  </si>
  <si>
    <t>Técnico/a en Seguridad Operacional Aeroportuaria</t>
  </si>
  <si>
    <t xml:space="preserve">Al menos 1 año de experiencia en Seguridad Operacional Aeroportuaria. 
Al menos 1 año de experiencia en las funciones relacionadas con el puesto descritas en apartado 1.14. </t>
  </si>
  <si>
    <t>TRO25-ECE-027</t>
  </si>
  <si>
    <t>Técnico/a especialista en regulación del sector energético</t>
  </si>
  <si>
    <t>Al menos 2 años de experiencia profesional global desde el año de Titulación referida en el apartado 2.1.
Al menos 1 año de experiencia en el sector energético, realizando las funciones descritas en el apartado 1.14.</t>
  </si>
  <si>
    <t>TRO25-ECE-034</t>
  </si>
  <si>
    <t>Apoyo técnico en diseño y comunicación</t>
  </si>
  <si>
    <t>Experiencia de al menos 2 años en el ámbito de la comunicación y/o diseño y/o gestión de eventos. 
Experiencia de al menos 2 años realizando las funciones descritas en el apartado 1.14.</t>
  </si>
  <si>
    <t>TRO25-ECE-035</t>
  </si>
  <si>
    <t>Consultor/a economista en el sector de las infraestructuras y servicios de transporte</t>
  </si>
  <si>
    <t>Al menos 2 años de experiencia profesional global desde el año de Titulación referida en el apartado 2.1.
Al menos 1 año de experiencia en el sector de las infraestructuras y servicios de transporte.</t>
  </si>
  <si>
    <t>G. SERVICIOS TRANSVERSALES TI</t>
  </si>
  <si>
    <t>TRO25-ECS-045</t>
  </si>
  <si>
    <t xml:space="preserve">Desarrollador/a aplicaciones web Java </t>
  </si>
  <si>
    <t>TRO25-ECS-048</t>
  </si>
  <si>
    <t>TRO25-ECS-051</t>
  </si>
  <si>
    <t xml:space="preserve">Técnico/a de apoyo en proyectos TI y soporte microinformático </t>
  </si>
  <si>
    <t>Al menos 4 años de experiencia en la Administración Pública resolviendo y realizando seguimiento de peticiones e incidencias de microinformática y 1 año resolviendo y realizando seguimiento de peticiones e incidencias de aplicaciones.
Al menos 2 años de experiencia prestando soporte microinformático al usuario 
Al menos 2 años realizando análisis de arquitectura de procesos en la Administración Pública.
Al menos 1 año en la creación de consultas SQL en Microsoft SQL Server.
Experiencia en administración de herramientas de ticketing y su integración con otros sistemas.</t>
  </si>
  <si>
    <t>TRO25-ECS-053</t>
  </si>
  <si>
    <t>Técnico/a de soporte microinformático y atención al usuario</t>
  </si>
  <si>
    <t>Al menos 2 años de experiencia prestando soporte microinformático al usuario y resolución de peticiones e incidencias.  
Al menos 2 años de experiencia en el mantenimiento de bases de datos Microsoft Access.
Al menos 2 años de experiencia en la realización de automatizaciones de procesos mediante macros en Excel con VBA.
Al menos 2 años de experiencia en gestión de usuarios y resolución de incidencias con la herramienta Service Manager Console 
Al menos 1 año tramitando anuncios de información pública de distintas demarcaciones de carreteras publicados en el BOE.</t>
  </si>
  <si>
    <t>TRO25-ECS-054</t>
  </si>
  <si>
    <t xml:space="preserve">Al menos 2 años de experiencia prestando soporte microinformático al usuario, actualizando cuentas de usuario del Directorio Activo y resolviendo incidencias con herramienta BMC Remedy.  
Al menos 2 años de experiencia trabajando en la resolución de incidencias N1 y N2 (presencial y remoto) 
Al menos 6 meses de experiencia administrando la plataforma videoconferencia Zoom y trabajando con herramientas: Lansweeper, AnyDesk, EasyVista e iTOP.
Al menos 6 meses de experiencia en la resolución de incidencias de comunicaciones, dispositivos móviles con sistemas operativos IOS y Android.
Poseer experiencia laboral demostrable en migraciones de terminales móviles entre entidades públicas. </t>
  </si>
  <si>
    <t>TRO25-ECS-056</t>
  </si>
  <si>
    <t>Al menos 2 años de experiencia prestando soporte microinformático en instalación, mantenimiento, configuración y directorio activo.
Al menos 2 años de experiencia trabajando en la resolución de incidencias N1 y N2 (presencial y remoto) en la Administración Pública.
Al menos 1 año de experiencia utilizando Microsoft Configuration Manager (SCCM), en asistencia de conexión remota VPN e instalación y recuperación clave BitLocker.
Experiencia configurando equipos para el funcionamiento de la aplicación SIPA (ámbito aeroportuario).
Participación en migración de sistemas a Windows 11 con despliegue en SCCM.</t>
  </si>
  <si>
    <t>TRO25-ECS-059</t>
  </si>
  <si>
    <t>Desarrollo de aplicaciones y apoyo informático en tramitación de pagos</t>
  </si>
  <si>
    <t>Al menos 5 años de experiencia desarrollando aplicaciones informáticas en VBA.
Al menos 5 años de experiencia trabajando en la Administración Pública y al menos 3 de ellos trabajando en apoyo a equipos de tramitación de pagos.
Al menos 3 años de experiencia en la grabación y codificación de datos en Microsoft Access y aprobación de desgloses de expropiaciones y sus aperturas de proyecto.
Al menos 3 años de experiencia trabajando en apoyo técnico para la elaboración de presupuestos.
Conocimientos de contabilidad.</t>
  </si>
  <si>
    <t>TRO25-ECS-062</t>
  </si>
  <si>
    <t>Coordinador/a Business Intelligence</t>
  </si>
  <si>
    <t>TRO25-ECS-063</t>
  </si>
  <si>
    <t>Apoyo en la Coordinación de Encargos</t>
  </si>
  <si>
    <t>Al menos 5 años de experiencia en el control de presupuestos y costes asociados.
Al menos 5 años de experiencia en control de facturación.
Al menos 5 años de experiencia en supervisión de pedidos y seguimiento de los mismos.
Al menos 5 años de experiencia en contratación de proveedores y servicios.</t>
  </si>
  <si>
    <t>TRO25-ECS-064</t>
  </si>
  <si>
    <t>Ingeniero/a y Científico/a de Datos</t>
  </si>
  <si>
    <t>Experiencia de al menos 1 año en desarrollo de modelos de inteligencia artificial con Python.
Experiencia de al menos 1 año en desarrollos RAG con Langchain.
Experiencia de al menos 1 año en desarrollo de machine learning con Cloudera Machine Learning.
Experiencia de al menos 3 meses en desarrollo de procesos ETL con ecosistema Apacha (Nify, HDFS, Hive…).</t>
  </si>
  <si>
    <t>TRO25-ECS-065</t>
  </si>
  <si>
    <t>Consultor/a BI</t>
  </si>
  <si>
    <t>Experiencia de al menos 1 año en desarrollo de Cuadros de Mando con herramientas de Business Intelligence.
Experiencia de al menos 1 año en modelado de datos para su explotación analítica.
Experiencia de al menos 1 año en consultas a bases de datos con lenguaje SQL.</t>
  </si>
  <si>
    <t>TRO25-ECS-066</t>
  </si>
  <si>
    <t>Al menos 2 años de experiencia profesional en desarrollo de ETLs con Power Query / Power BI.
Al menos 2 años de experiencia profesional realizando cuadros de mando analíticos con Power BI.
Al menos 2 años de experiencia profesional en desarrollo de ETLs con Microsoft SSIS.
Al menos 2 años de experiencia con T-SQL.
Al menos 1 año de experiencia en desarrollo con Python (pandas y numpy).</t>
  </si>
  <si>
    <t>TRO25-ECS-067</t>
  </si>
  <si>
    <t>Desarrollador/a de Realidad Virtual y Python</t>
  </si>
  <si>
    <t>TRO25-ECS-068</t>
  </si>
  <si>
    <t>Al menos 5 años de experiencia en el desarrollo de aplicaciones con Unity 3D y C#.
Al menos 5 años en generación de escenarios y soporte de aplicaciones de Simulación de Torre de Control de Navegación Aérea.
Al menos 3 años de experiencia en desarrollo de módulos con Python.</t>
  </si>
  <si>
    <t>TRO25-EEM-063</t>
  </si>
  <si>
    <t>Técnico/a en seguridad operacional</t>
  </si>
  <si>
    <t xml:space="preserve">Al menos 1 año de experiencia profesional global desde el año de Titulación referida en el apartado 2.1.
Al menos 1 año de experiencia global en el sector de la Ingeniería del Transporte.
Al menos 1 año de experiencia en realización de Evaluaciones independientes de seguridad del subsistema de infraestructura-vía para puestas en servicio y para la redacción de proyectos ferroviarios.					
</t>
  </si>
  <si>
    <t>TRO25-EEM-064</t>
  </si>
  <si>
    <t>TRO25-EEM-065</t>
  </si>
  <si>
    <t>Al menos 1 año de experiencia profesional global desde el año de Titulación referida en el apartado 2.1.
Al menos 1 año de experiencia global en el sector de la Ingeniería del Transporte.
Al menos 1 año de experiencia en vigilancia y seguimiento de las obras de inversión y de obras a terceros.
Al menos 1 año de experiencia en redacción de proyectos de infraestructura y vía.</t>
  </si>
  <si>
    <t>TRO25-EEM-080</t>
  </si>
  <si>
    <t>Técnico/a de apoyo a la conservación y explotación de carreteras</t>
  </si>
  <si>
    <t xml:space="preserve">Al menos 5 años de experiencia en asistencia técnica en obras de conservación de carreteras.
Máster en Gestión de Calidad, Medio Ambiente y Prevención de Riesgos Laborales.
Formación avanzada en Istram, Presto, HEC-RAS y cálculo de estructuras.			</t>
  </si>
  <si>
    <t>TRO25-EEM-081</t>
  </si>
  <si>
    <t>Girona</t>
  </si>
  <si>
    <t xml:space="preserve">Al menos un año de experiencia en gestión de trámites en juzgados y recursos jurídicos relativos a expedientes de carreteras.					
</t>
  </si>
  <si>
    <t>TRO25-EEM-082</t>
  </si>
  <si>
    <t>Técnico/a en análisis de propuestas de tramitación de expedientes de obra</t>
  </si>
  <si>
    <t xml:space="preserve">Al menos 6 meses de experiencia en revisión y análisis de la documentación aportada por los responsables para la redacción de Informe de análisis de las propuestas de incidencia contractual en obras ferroviarias.				
</t>
  </si>
  <si>
    <t>TRO25-EEM-086</t>
  </si>
  <si>
    <t>Cáceres</t>
  </si>
  <si>
    <t xml:space="preserve">Al menos 1 año de experiencia en implementación de fondos del IDAE, relativos a la dotación de instalaciones fotovoltaicas en edificios municipales.					
</t>
  </si>
  <si>
    <t>TRO25-EEM-091</t>
  </si>
  <si>
    <t>Técnico/a en patología de edificación</t>
  </si>
  <si>
    <t xml:space="preserve">Mínimo 2 años experiencia en realización de inspecciones de edificación para estudio de patologías y valoración de estado estructural.
Mínimo 2 años de experiencia en redacción de proyectos de reparación, refuerzo y rehabilitación de estructuras de edificación.
Mínimo 2 años de experiencia en cálculo y diseño de estructuras en proyectos de rehabilitación.
Mínimo 1 año de experiencia en coordinación BIM de estructuras en proyectos de reparación, refuerzo y rehabilitación de estructuras de edificación.				
</t>
  </si>
  <si>
    <t>TRO25-EEP-011</t>
  </si>
  <si>
    <t>TRO25-EEP-026</t>
  </si>
  <si>
    <t>Técnico/a jurídico en gestión Patrimonial y Expropiación de Carreteras</t>
  </si>
  <si>
    <t xml:space="preserve">Curso de Contabilidad Financiera.
Curso de Administrador de Fincas. Gestión de Comunidades.
Curso Aproximación teórica y aplicación práctica de la Ley de contratos del sector público.
Curso Expropiación Forzosa por utilidad pública, interés social.				
</t>
  </si>
  <si>
    <t>TRO25-EEP-032</t>
  </si>
  <si>
    <t>Técnico/a consolidado/a en cálculo de estructuras</t>
  </si>
  <si>
    <t>TRO25-EEP-033</t>
  </si>
  <si>
    <t>TRO25-EEP-039</t>
  </si>
  <si>
    <t>Coordinador/a BIM de proyectos de infraestructura</t>
  </si>
  <si>
    <t>TRO25-EEP-042</t>
  </si>
  <si>
    <t>Técnico/a BIM en mantenimiento ferroviario</t>
  </si>
  <si>
    <t>TRO25-EEW-005</t>
  </si>
  <si>
    <t>TRO25-EEW-008</t>
  </si>
  <si>
    <t>Técnico/a de Estructuras</t>
  </si>
  <si>
    <t>TRO25-ESO-017</t>
  </si>
  <si>
    <t>Técnico/a en propagación radioeléctrica de Sistemas CNS</t>
  </si>
  <si>
    <t>TRO25-ESR-038</t>
  </si>
  <si>
    <t>TRO25-ESR-040</t>
  </si>
  <si>
    <t>Técnico/a de Plan Motor</t>
  </si>
  <si>
    <t>Al menos 2 años de experiencia profesional global desde la obtención de la titulación indicada en el apartado 2.1.
Al menos 1 año de experiencia en las funciones específicas del puesto.</t>
  </si>
  <si>
    <t>TRO25-ESS-003</t>
  </si>
  <si>
    <t>TRO25-ESS-024</t>
  </si>
  <si>
    <t>Técnico ERTMS funcionalidad y despliegue</t>
  </si>
  <si>
    <t>Al menos 2 años en trabajos relacionados con funcionalidad ERTMS y revisión especificaciones interoperabilidad.</t>
  </si>
  <si>
    <t>Experiencia de al menos 1 año en el desarrollo de las funciones descritas en el apartado 1.14.</t>
  </si>
  <si>
    <t>TRO25-EXO-037</t>
  </si>
  <si>
    <t>Técnico/a jurídico del sector ferroviario</t>
  </si>
  <si>
    <t>TRO25-EXO-040</t>
  </si>
  <si>
    <t>Técnico/a jurídico-laboral en el sector ferroviario</t>
  </si>
  <si>
    <t>TRO25-EXO-041</t>
  </si>
  <si>
    <t>Técnico/a de gestión financiera en el sector de carreteras</t>
  </si>
  <si>
    <t>Experiencia laboral de al menos 3 años como Ingeniero/a de Caminos, Canales y Puertos.
Experiencia de al menos 1 año en el desarrollo de las funciones descritas en el apartado 1.14.</t>
  </si>
  <si>
    <t>TRO25-EXO-042</t>
  </si>
  <si>
    <t>Técnico/a de gestión de trabajos extraordinarios en vía</t>
  </si>
  <si>
    <t>Experiencia laboral de al menos 3 años en el sector transporte.
Experiencia de al menos 1 año en el desarrollo de las funciones descritas en el apartado 1.14.</t>
  </si>
  <si>
    <t>TRO25-EXO-043</t>
  </si>
  <si>
    <t>Experiencia laboral de al menos 3 años como Ingeniero/a de Caminos, Canales y Puertos.
Experiencia de al menos 1 año en el desarrollo de las funciones descritas en el apartado 1.14.
Experiencia de al menos 1 año en concesiones de servicio de transporte público en autobús.</t>
  </si>
  <si>
    <t>TRO25-NRO-001</t>
  </si>
  <si>
    <t>Técnico/a en planificación y gestión de proyectos</t>
  </si>
  <si>
    <t>TRO25-NRO-002</t>
  </si>
  <si>
    <t xml:space="preserve">Al menos 1 año  de experiencia global  en el sector de la Ingeniería.
Al menos 1 año en las funciones específicas.					
</t>
  </si>
  <si>
    <t>TRO25-ESS-004</t>
  </si>
  <si>
    <t xml:space="preserve">Al menos 1 año de experiencia en proyectos, obras o mantenimiento de sistemas de Protección de Pasos a Nivel Ferroviarios.
</t>
  </si>
  <si>
    <t xml:space="preserve">Experiencia de al menos 3 años en el  desarrollo de aplicaciones con tecnología JAVA.
Experiencia de al menos 2 años en el desarrollo de aplicaciones con:  JAVA 7+ con Spring Framework 4, Hibernate, JPA , Javascript, JQuery y Oracle Database con PL/SQL.
Experiencia de al menos 2 años en la utilización de dos o más de  las siguientes  herramientas:  GitLab, Sonar, Jenkins, Tomcat.
Experiencia de al menos 1 año en metodología ágil  (Scrum).
Experiencia de al menos 1 año en proyectos de aplicaciones en el ámbito de la gestión de combustible.
</t>
  </si>
  <si>
    <t>Al menos 2 años de experiencia en análisis y desarrollo web con PHP, Javascript, JQuery, HTML y CSS.
Al menos 2 años de experiencia en análisis y desarrollo de bases de datos con MySQL.
Al menos 1 año de experiencia utilizando PHPRunner y realizando interfaces de usuario con REACT.
Al menos 1 año de experiencia en proyectos de la Administración  Pública.
Al menos 1 año trabajando en la operación del contrato de comunicaciones de la AGE.</t>
  </si>
  <si>
    <t>Al menos 2 años de experiencia profesional en la elaboración de informes, análisis y mantenimiento de cuadros de mando para el seguimiento y análisis mediante KPIs.
Al menos 1 año de experiencia profesional en el análisis de productos y servicios orientados al uso de espacios de datos.
Al menos 1 año de experiencia profesional en coordinación y gestión de proyectos de BI para la toma de decisiones y su interlocución con los distintos stakeholders.
Al menos 2 años de experiencia profesional como analista de datos en Sector Público.
Formación en herramientas de Business Inteliigence como Tableu y Power BI.</t>
  </si>
  <si>
    <t>Al menos 5 años de experiencia en el desarrollo de aplicaciones con Unity 3D y C#.
Al menos 5 años de experiencia en desarrollo de aplicaciones de Simulación de Torre de Control para la Navegación Aérea.
Al menos 3 años de experiencia en desarrollo de módulos con Python.</t>
  </si>
  <si>
    <t xml:space="preserve">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en LAV.
Al menos 2 años de experiencia en control documental en la administración para LAV.					
</t>
  </si>
  <si>
    <t xml:space="preserve">Al menos 6 años de experiencia global en el sector de la Ingeniería/ Consultoría del Transporte.		
Al menos 6 años de experiencia en diseño / proyecto de Infraestructuras Viales.
Al menos 5 años desempeñando funciones descritas en el apartado 1.14.		
Formación: BIM.				
</t>
  </si>
  <si>
    <t>Experiencia mínima de 5 años trabajando en el diseño y cálculo estructural de proyectos de Ingeniería civil.
Máster Internacional en cálculo de estructuras de edificación.
Curso especializado de hormigón pretensado.
Formación de BIM en ingeniería civil.
Curso de Navisworks (Autodesck) BIM.</t>
  </si>
  <si>
    <t>Experiencia mínima de 2 años trabajando en el diseño y cálculo estructural de proyectos de Ingeniería civil.
Al menos 2 años de experiencia trabajando con software de cálculo estructural CUBUS (Statik, Fagus, Cedrus, Pyrus), SAP2000 
Formación en Python.</t>
  </si>
  <si>
    <t>Formación BIM.
Experiencia de 3 años en proyectos de infraestructura bajo metodología BIM.</t>
  </si>
  <si>
    <t>Experiencia de más de 3 años en proyectos bajo metodología BIM.</t>
  </si>
  <si>
    <t>Al menos 6 años de experiencia profesional global desde el año de titulación referida en el apartado 2.1.
Al menos 10 meses de experiencia global en el sector de la Ingeniería, Consultoría del Transporte y/o Tecnologías de la Información.
Al menos 4 años de experiencia en gestión de proyectos, clientes y coordinación de equipos.
Al menos 6 años en asistencia técnica y análisis de viabilidad de proyectos.
Formación en BIM.</t>
  </si>
  <si>
    <t>Al menos 5 años de experiencia profesional global desde el año de Titulación referida en el apartado 2.1.
Al menos 4 años de experiencia global en el sector de la Ingeniería/ Consultoría del Transporte y/o Tecnologías de la Información.
Al menos 4 años de experiencia en Asistencias Técnicas en Obras de edificación en entorno Ferroviario.
Al menos 1 año como técnico de estructuras en Dirección Facultativa de Edificación.</t>
  </si>
  <si>
    <t>Al menos 1 año de experiencia profesional global desde el año de Titulación referida en el apartado 2.1.
Experiencia mínima de 1 año en el desarrollo de las funciones descritas en el apartado 1.14.</t>
  </si>
  <si>
    <t>Al menos 1 año de experiencia en obras de sistemas de Señalización Ferroviaria y ERTMS.</t>
  </si>
  <si>
    <t>Al menos 1 año de experiencia global  en el sector de la Ingeniería.
Al menos 1 año en las funciones específicas.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</si>
</sst>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50"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0"/>
      <name val="Calibri"/>
      <family val="2"/>
      <scheme val="minor"/>
    </font>
    <font>
      <b/>
      <sz val="11"/>
      <name val="Calibri"/>
      <scheme val="minor"/>
    </font>
    <font>
      <b/>
      <sz val="10"/>
      <name val="Calibri"/>
      <scheme val="minor"/>
    </font>
    <font>
      <sz val="11"/>
      <name val="Calibri"/>
      <scheme val="minor"/>
    </font>
  </fonts>
  <fills count="15">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s>
  <borders count="5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4">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1" applyFont="1" applyFill="1" applyAlignment="1">
      <alignment horizontal="left" vertical="center"/>
    </xf>
    <xf numFmtId="0" fontId="43" fillId="10" borderId="0" xfId="11" applyFont="1" applyFill="1" applyAlignment="1">
      <alignment horizontal="center" vertical="center"/>
    </xf>
    <xf numFmtId="0" fontId="1" fillId="0" borderId="0" xfId="11"/>
    <xf numFmtId="0" fontId="1" fillId="0" borderId="0" xfId="11" applyAlignment="1">
      <alignment horizontal="center" vertical="center"/>
    </xf>
    <xf numFmtId="0" fontId="44" fillId="12" borderId="48" xfId="11" applyFont="1" applyFill="1" applyBorder="1" applyAlignment="1">
      <alignment horizontal="center" vertical="center" wrapText="1"/>
    </xf>
    <xf numFmtId="0" fontId="45" fillId="13" borderId="48" xfId="11" applyFont="1" applyFill="1" applyBorder="1" applyAlignment="1">
      <alignment horizontal="center" vertical="center" wrapText="1"/>
    </xf>
    <xf numFmtId="0" fontId="44" fillId="14" borderId="48" xfId="11" applyFont="1" applyFill="1" applyBorder="1" applyAlignment="1">
      <alignment horizontal="left" vertical="top" wrapText="1"/>
    </xf>
    <xf numFmtId="0" fontId="41" fillId="0" borderId="0" xfId="11" applyFont="1" applyAlignment="1">
      <alignment vertical="center" wrapText="1"/>
    </xf>
    <xf numFmtId="0" fontId="41" fillId="0" borderId="0" xfId="11" applyFont="1" applyAlignment="1">
      <alignment horizontal="center" vertical="center" wrapText="1"/>
    </xf>
    <xf numFmtId="0" fontId="49" fillId="0" borderId="49" xfId="11" applyFont="1" applyBorder="1" applyAlignment="1">
      <alignment horizontal="center" vertical="center" wrapText="1"/>
    </xf>
    <xf numFmtId="0" fontId="49" fillId="0" borderId="49" xfId="11" applyFont="1" applyBorder="1" applyAlignment="1">
      <alignment horizontal="left" vertical="top" wrapText="1"/>
    </xf>
    <xf numFmtId="0" fontId="49" fillId="0" borderId="49" xfId="11" quotePrefix="1" applyFont="1" applyBorder="1" applyAlignment="1">
      <alignment horizontal="left" vertical="top" wrapText="1"/>
    </xf>
    <xf numFmtId="0" fontId="24" fillId="0" borderId="49" xfId="11" applyFont="1" applyBorder="1" applyAlignment="1">
      <alignment horizontal="center" vertical="center" wrapText="1"/>
    </xf>
    <xf numFmtId="0" fontId="49" fillId="0" borderId="51" xfId="11" applyFont="1" applyBorder="1" applyAlignment="1">
      <alignment horizontal="center" vertical="center" wrapText="1"/>
    </xf>
    <xf numFmtId="0" fontId="49" fillId="0" borderId="52" xfId="11" applyFont="1" applyBorder="1" applyAlignment="1">
      <alignment horizontal="center" vertical="center" wrapText="1"/>
    </xf>
    <xf numFmtId="0" fontId="49" fillId="0" borderId="53" xfId="11" applyFont="1" applyBorder="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1" fontId="46" fillId="0" borderId="50" xfId="8" applyNumberFormat="1" applyFont="1" applyBorder="1" applyAlignment="1" applyProtection="1">
      <alignment horizontal="center" vertical="center" wrapText="1" shrinkToFit="1"/>
      <protection locked="0"/>
    </xf>
    <xf numFmtId="0" fontId="43" fillId="10" borderId="0" xfId="11" applyFont="1" applyFill="1" applyAlignment="1">
      <alignment horizontal="left" vertical="top" wrapText="1"/>
    </xf>
    <xf numFmtId="0" fontId="1" fillId="11" borderId="0" xfId="11" applyFill="1" applyAlignment="1">
      <alignment horizontal="left" vertical="top" wrapText="1"/>
    </xf>
    <xf numFmtId="0" fontId="41" fillId="0" borderId="0" xfId="11" applyFont="1" applyAlignment="1">
      <alignment horizontal="left" vertical="top" wrapText="1"/>
    </xf>
    <xf numFmtId="0" fontId="1" fillId="11" borderId="0" xfId="11" applyFill="1" applyAlignment="1">
      <alignment horizontal="center" vertical="center"/>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top"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2A3C8388-11A3-4EB8-8E82-BB981D2DF94B}"/>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50DE4-7E3F-49FC-8C9B-490C2948D721}">
  <sheetPr>
    <pageSetUpPr fitToPage="1"/>
  </sheetPr>
  <dimension ref="A1:F59"/>
  <sheetViews>
    <sheetView showGridLines="0" zoomScale="70" zoomScaleNormal="70" workbookViewId="0">
      <pane xSplit="1" ySplit="6" topLeftCell="B7" activePane="bottomRight" state="frozen"/>
      <selection pane="topRight" activeCell="C1" sqref="C1"/>
      <selection pane="bottomLeft" activeCell="A7" sqref="A7"/>
      <selection pane="bottomRight" activeCell="A11" sqref="A11"/>
    </sheetView>
  </sheetViews>
  <sheetFormatPr baseColWidth="10" defaultColWidth="20" defaultRowHeight="14.4" x14ac:dyDescent="0.3"/>
  <cols>
    <col min="1" max="1" width="35.6640625" style="73" customWidth="1"/>
    <col min="2" max="2" width="55.88671875" style="73" customWidth="1"/>
    <col min="3" max="3" width="35.6640625" style="73" customWidth="1"/>
    <col min="4" max="4" width="81.5546875" style="73" customWidth="1"/>
    <col min="5" max="5" width="21.6640625" style="72" customWidth="1"/>
    <col min="6" max="6" width="67.21875" style="86" customWidth="1"/>
    <col min="7" max="16384" width="20" style="72"/>
  </cols>
  <sheetData>
    <row r="1" spans="1:6" ht="47.7" hidden="1" customHeight="1" x14ac:dyDescent="0.3">
      <c r="A1" s="70"/>
      <c r="B1" s="71"/>
      <c r="C1" s="71"/>
      <c r="D1" s="71"/>
      <c r="E1" s="71"/>
      <c r="F1" s="91"/>
    </row>
    <row r="2" spans="1:6" ht="11.1" hidden="1" customHeight="1" x14ac:dyDescent="0.3">
      <c r="A2" s="94"/>
      <c r="B2" s="94"/>
      <c r="C2" s="94"/>
      <c r="D2" s="94"/>
      <c r="E2" s="94"/>
      <c r="F2" s="92"/>
    </row>
    <row r="3" spans="1:6" ht="39.6" hidden="1" customHeight="1" x14ac:dyDescent="0.3"/>
    <row r="4" spans="1:6" ht="34.5" hidden="1" customHeight="1" x14ac:dyDescent="0.3">
      <c r="F4" s="93"/>
    </row>
    <row r="5" spans="1:6" s="77" customFormat="1" ht="49.2" hidden="1" customHeight="1" x14ac:dyDescent="0.25">
      <c r="A5" s="75" t="s">
        <v>78</v>
      </c>
      <c r="B5" s="74" t="s">
        <v>80</v>
      </c>
      <c r="C5" s="74" t="s">
        <v>81</v>
      </c>
      <c r="D5" s="74" t="s">
        <v>79</v>
      </c>
      <c r="E5" s="74" t="s">
        <v>82</v>
      </c>
      <c r="F5" s="76"/>
    </row>
    <row r="6" spans="1:6" s="78" customFormat="1" ht="49.2" customHeight="1" x14ac:dyDescent="0.25">
      <c r="A6" s="87" t="s">
        <v>57</v>
      </c>
      <c r="B6" s="87" t="s">
        <v>58</v>
      </c>
      <c r="C6" s="87" t="s">
        <v>54</v>
      </c>
      <c r="D6" s="87" t="s">
        <v>55</v>
      </c>
      <c r="E6" s="87" t="s">
        <v>56</v>
      </c>
      <c r="F6" s="88" t="s">
        <v>59</v>
      </c>
    </row>
    <row r="7" spans="1:6" ht="50.1" customHeight="1" x14ac:dyDescent="0.3">
      <c r="A7" s="89" t="s">
        <v>101</v>
      </c>
      <c r="B7" s="79" t="s">
        <v>62</v>
      </c>
      <c r="C7" s="79" t="s">
        <v>5</v>
      </c>
      <c r="D7" s="79" t="s">
        <v>102</v>
      </c>
      <c r="E7" s="79" t="s">
        <v>7</v>
      </c>
      <c r="F7" s="80" t="s">
        <v>103</v>
      </c>
    </row>
    <row r="8" spans="1:6" ht="50.1" customHeight="1" x14ac:dyDescent="0.3">
      <c r="A8" s="89" t="s">
        <v>104</v>
      </c>
      <c r="B8" s="79" t="s">
        <v>62</v>
      </c>
      <c r="C8" s="79" t="s">
        <v>5</v>
      </c>
      <c r="D8" s="79" t="s">
        <v>105</v>
      </c>
      <c r="E8" s="79" t="s">
        <v>7</v>
      </c>
      <c r="F8" s="80" t="s">
        <v>103</v>
      </c>
    </row>
    <row r="9" spans="1:6" ht="50.1" customHeight="1" x14ac:dyDescent="0.3">
      <c r="A9" s="89" t="s">
        <v>106</v>
      </c>
      <c r="B9" s="79" t="s">
        <v>62</v>
      </c>
      <c r="C9" s="79" t="s">
        <v>5</v>
      </c>
      <c r="D9" s="79" t="s">
        <v>105</v>
      </c>
      <c r="E9" s="79" t="s">
        <v>7</v>
      </c>
      <c r="F9" s="80" t="s">
        <v>103</v>
      </c>
    </row>
    <row r="10" spans="1:6" ht="50.1" customHeight="1" x14ac:dyDescent="0.3">
      <c r="A10" s="89" t="s">
        <v>107</v>
      </c>
      <c r="B10" s="79" t="s">
        <v>63</v>
      </c>
      <c r="C10" s="79" t="s">
        <v>5</v>
      </c>
      <c r="D10" s="79" t="s">
        <v>108</v>
      </c>
      <c r="E10" s="79" t="s">
        <v>7</v>
      </c>
      <c r="F10" s="80" t="s">
        <v>109</v>
      </c>
    </row>
    <row r="11" spans="1:6" ht="50.1" customHeight="1" x14ac:dyDescent="0.3">
      <c r="A11" s="89" t="s">
        <v>110</v>
      </c>
      <c r="B11" s="79" t="s">
        <v>63</v>
      </c>
      <c r="C11" s="79" t="s">
        <v>5</v>
      </c>
      <c r="D11" s="79" t="s">
        <v>111</v>
      </c>
      <c r="E11" s="79" t="s">
        <v>7</v>
      </c>
      <c r="F11" s="80" t="s">
        <v>112</v>
      </c>
    </row>
    <row r="12" spans="1:6" ht="50.1" customHeight="1" x14ac:dyDescent="0.3">
      <c r="A12" s="89" t="s">
        <v>113</v>
      </c>
      <c r="B12" s="79" t="s">
        <v>62</v>
      </c>
      <c r="C12" s="79" t="s">
        <v>5</v>
      </c>
      <c r="D12" s="79" t="s">
        <v>114</v>
      </c>
      <c r="E12" s="79" t="s">
        <v>7</v>
      </c>
      <c r="F12" s="80" t="s">
        <v>103</v>
      </c>
    </row>
    <row r="13" spans="1:6" ht="50.1" customHeight="1" x14ac:dyDescent="0.3">
      <c r="A13" s="89" t="s">
        <v>115</v>
      </c>
      <c r="B13" s="79" t="s">
        <v>63</v>
      </c>
      <c r="C13" s="79" t="s">
        <v>5</v>
      </c>
      <c r="D13" s="79" t="s">
        <v>116</v>
      </c>
      <c r="E13" s="79" t="s">
        <v>7</v>
      </c>
      <c r="F13" s="80" t="s">
        <v>117</v>
      </c>
    </row>
    <row r="14" spans="1:6" ht="50.1" customHeight="1" x14ac:dyDescent="0.3">
      <c r="A14" s="89" t="s">
        <v>118</v>
      </c>
      <c r="B14" s="79" t="s">
        <v>62</v>
      </c>
      <c r="C14" s="79" t="s">
        <v>4</v>
      </c>
      <c r="D14" s="79" t="s">
        <v>119</v>
      </c>
      <c r="E14" s="79" t="s">
        <v>7</v>
      </c>
      <c r="F14" s="80" t="s">
        <v>120</v>
      </c>
    </row>
    <row r="15" spans="1:6" ht="50.1" customHeight="1" x14ac:dyDescent="0.3">
      <c r="A15" s="89" t="s">
        <v>121</v>
      </c>
      <c r="B15" s="79" t="s">
        <v>96</v>
      </c>
      <c r="C15" s="79" t="s">
        <v>4</v>
      </c>
      <c r="D15" s="79" t="s">
        <v>122</v>
      </c>
      <c r="E15" s="79" t="s">
        <v>7</v>
      </c>
      <c r="F15" s="80" t="s">
        <v>123</v>
      </c>
    </row>
    <row r="16" spans="1:6" ht="50.1" customHeight="1" x14ac:dyDescent="0.3">
      <c r="A16" s="89" t="s">
        <v>124</v>
      </c>
      <c r="B16" s="79" t="s">
        <v>62</v>
      </c>
      <c r="C16" s="79" t="s">
        <v>4</v>
      </c>
      <c r="D16" s="79" t="s">
        <v>125</v>
      </c>
      <c r="E16" s="79" t="s">
        <v>7</v>
      </c>
      <c r="F16" s="80" t="s">
        <v>126</v>
      </c>
    </row>
    <row r="17" spans="1:6" ht="50.1" customHeight="1" x14ac:dyDescent="0.3">
      <c r="A17" s="90" t="s">
        <v>128</v>
      </c>
      <c r="B17" s="79" t="s">
        <v>127</v>
      </c>
      <c r="C17" s="79" t="s">
        <v>4</v>
      </c>
      <c r="D17" s="79" t="s">
        <v>129</v>
      </c>
      <c r="E17" s="79" t="s">
        <v>7</v>
      </c>
      <c r="F17" s="80" t="s">
        <v>225</v>
      </c>
    </row>
    <row r="18" spans="1:6" ht="50.1" customHeight="1" x14ac:dyDescent="0.3">
      <c r="A18" s="89" t="s">
        <v>130</v>
      </c>
      <c r="B18" s="79" t="s">
        <v>64</v>
      </c>
      <c r="C18" s="79" t="s">
        <v>4</v>
      </c>
      <c r="D18" s="79" t="s">
        <v>86</v>
      </c>
      <c r="E18" s="79" t="s">
        <v>7</v>
      </c>
      <c r="F18" s="80" t="s">
        <v>226</v>
      </c>
    </row>
    <row r="19" spans="1:6" ht="50.1" customHeight="1" x14ac:dyDescent="0.3">
      <c r="A19" s="89" t="s">
        <v>131</v>
      </c>
      <c r="B19" s="79" t="s">
        <v>64</v>
      </c>
      <c r="C19" s="79" t="s">
        <v>4</v>
      </c>
      <c r="D19" s="79" t="s">
        <v>132</v>
      </c>
      <c r="E19" s="79" t="s">
        <v>7</v>
      </c>
      <c r="F19" s="80" t="s">
        <v>133</v>
      </c>
    </row>
    <row r="20" spans="1:6" ht="50.1" customHeight="1" x14ac:dyDescent="0.3">
      <c r="A20" s="89" t="s">
        <v>134</v>
      </c>
      <c r="B20" s="79" t="s">
        <v>64</v>
      </c>
      <c r="C20" s="79" t="s">
        <v>4</v>
      </c>
      <c r="D20" s="79" t="s">
        <v>135</v>
      </c>
      <c r="E20" s="79" t="s">
        <v>7</v>
      </c>
      <c r="F20" s="80" t="s">
        <v>136</v>
      </c>
    </row>
    <row r="21" spans="1:6" ht="50.1" customHeight="1" x14ac:dyDescent="0.3">
      <c r="A21" s="89" t="s">
        <v>137</v>
      </c>
      <c r="B21" s="79" t="s">
        <v>64</v>
      </c>
      <c r="C21" s="79" t="s">
        <v>4</v>
      </c>
      <c r="D21" s="79" t="s">
        <v>135</v>
      </c>
      <c r="E21" s="79" t="s">
        <v>7</v>
      </c>
      <c r="F21" s="80" t="s">
        <v>138</v>
      </c>
    </row>
    <row r="22" spans="1:6" ht="50.1" customHeight="1" x14ac:dyDescent="0.3">
      <c r="A22" s="89" t="s">
        <v>139</v>
      </c>
      <c r="B22" s="79" t="s">
        <v>64</v>
      </c>
      <c r="C22" s="79" t="s">
        <v>4</v>
      </c>
      <c r="D22" s="79" t="s">
        <v>135</v>
      </c>
      <c r="E22" s="79" t="s">
        <v>7</v>
      </c>
      <c r="F22" s="80" t="s">
        <v>140</v>
      </c>
    </row>
    <row r="23" spans="1:6" ht="50.1" customHeight="1" x14ac:dyDescent="0.3">
      <c r="A23" s="89" t="s">
        <v>141</v>
      </c>
      <c r="B23" s="79" t="s">
        <v>64</v>
      </c>
      <c r="C23" s="79" t="s">
        <v>3</v>
      </c>
      <c r="D23" s="79" t="s">
        <v>142</v>
      </c>
      <c r="E23" s="79" t="s">
        <v>7</v>
      </c>
      <c r="F23" s="80" t="s">
        <v>143</v>
      </c>
    </row>
    <row r="24" spans="1:6" ht="50.1" customHeight="1" x14ac:dyDescent="0.3">
      <c r="A24" s="89" t="s">
        <v>144</v>
      </c>
      <c r="B24" s="79" t="s">
        <v>47</v>
      </c>
      <c r="C24" s="79" t="s">
        <v>4</v>
      </c>
      <c r="D24" s="79" t="s">
        <v>145</v>
      </c>
      <c r="E24" s="79" t="s">
        <v>7</v>
      </c>
      <c r="F24" s="80" t="s">
        <v>227</v>
      </c>
    </row>
    <row r="25" spans="1:6" ht="50.1" customHeight="1" x14ac:dyDescent="0.3">
      <c r="A25" s="89" t="s">
        <v>146</v>
      </c>
      <c r="B25" s="79" t="s">
        <v>47</v>
      </c>
      <c r="C25" s="79" t="s">
        <v>3</v>
      </c>
      <c r="D25" s="79" t="s">
        <v>147</v>
      </c>
      <c r="E25" s="79" t="s">
        <v>7</v>
      </c>
      <c r="F25" s="80" t="s">
        <v>148</v>
      </c>
    </row>
    <row r="26" spans="1:6" ht="50.1" customHeight="1" x14ac:dyDescent="0.3">
      <c r="A26" s="89" t="s">
        <v>149</v>
      </c>
      <c r="B26" s="79" t="s">
        <v>47</v>
      </c>
      <c r="C26" s="79" t="s">
        <v>5</v>
      </c>
      <c r="D26" s="79" t="s">
        <v>150</v>
      </c>
      <c r="E26" s="79" t="s">
        <v>7</v>
      </c>
      <c r="F26" s="80" t="s">
        <v>151</v>
      </c>
    </row>
    <row r="27" spans="1:6" ht="50.1" customHeight="1" x14ac:dyDescent="0.3">
      <c r="A27" s="89" t="s">
        <v>152</v>
      </c>
      <c r="B27" s="79" t="s">
        <v>47</v>
      </c>
      <c r="C27" s="79" t="s">
        <v>5</v>
      </c>
      <c r="D27" s="79" t="s">
        <v>153</v>
      </c>
      <c r="E27" s="79" t="s">
        <v>7</v>
      </c>
      <c r="F27" s="80" t="s">
        <v>154</v>
      </c>
    </row>
    <row r="28" spans="1:6" ht="50.1" customHeight="1" x14ac:dyDescent="0.3">
      <c r="A28" s="89" t="s">
        <v>155</v>
      </c>
      <c r="B28" s="79" t="s">
        <v>47</v>
      </c>
      <c r="C28" s="79" t="s">
        <v>4</v>
      </c>
      <c r="D28" s="79" t="s">
        <v>153</v>
      </c>
      <c r="E28" s="79" t="s">
        <v>7</v>
      </c>
      <c r="F28" s="80" t="s">
        <v>156</v>
      </c>
    </row>
    <row r="29" spans="1:6" ht="50.1" customHeight="1" x14ac:dyDescent="0.3">
      <c r="A29" s="89" t="s">
        <v>157</v>
      </c>
      <c r="B29" s="79" t="s">
        <v>47</v>
      </c>
      <c r="C29" s="79" t="s">
        <v>3</v>
      </c>
      <c r="D29" s="79" t="s">
        <v>158</v>
      </c>
      <c r="E29" s="79" t="s">
        <v>7</v>
      </c>
      <c r="F29" s="80" t="s">
        <v>228</v>
      </c>
    </row>
    <row r="30" spans="1:6" ht="50.1" customHeight="1" x14ac:dyDescent="0.3">
      <c r="A30" s="89" t="s">
        <v>159</v>
      </c>
      <c r="B30" s="79" t="s">
        <v>47</v>
      </c>
      <c r="C30" s="79" t="s">
        <v>3</v>
      </c>
      <c r="D30" s="79" t="s">
        <v>158</v>
      </c>
      <c r="E30" s="79" t="s">
        <v>7</v>
      </c>
      <c r="F30" s="80" t="s">
        <v>160</v>
      </c>
    </row>
    <row r="31" spans="1:6" ht="50.1" customHeight="1" x14ac:dyDescent="0.3">
      <c r="A31" s="89" t="s">
        <v>161</v>
      </c>
      <c r="B31" s="79" t="s">
        <v>66</v>
      </c>
      <c r="C31" s="79" t="s">
        <v>5</v>
      </c>
      <c r="D31" s="79" t="s">
        <v>162</v>
      </c>
      <c r="E31" s="79" t="s">
        <v>7</v>
      </c>
      <c r="F31" s="80" t="s">
        <v>163</v>
      </c>
    </row>
    <row r="32" spans="1:6" ht="50.1" customHeight="1" x14ac:dyDescent="0.3">
      <c r="A32" s="89" t="s">
        <v>164</v>
      </c>
      <c r="B32" s="79" t="s">
        <v>66</v>
      </c>
      <c r="C32" s="79" t="s">
        <v>4</v>
      </c>
      <c r="D32" s="79" t="s">
        <v>88</v>
      </c>
      <c r="E32" s="79" t="s">
        <v>61</v>
      </c>
      <c r="F32" s="80" t="s">
        <v>229</v>
      </c>
    </row>
    <row r="33" spans="1:6" ht="50.1" customHeight="1" x14ac:dyDescent="0.3">
      <c r="A33" s="89" t="s">
        <v>165</v>
      </c>
      <c r="B33" s="79" t="s">
        <v>66</v>
      </c>
      <c r="C33" s="79" t="s">
        <v>5</v>
      </c>
      <c r="D33" s="79" t="s">
        <v>87</v>
      </c>
      <c r="E33" s="79" t="s">
        <v>97</v>
      </c>
      <c r="F33" s="80" t="s">
        <v>166</v>
      </c>
    </row>
    <row r="34" spans="1:6" ht="50.1" customHeight="1" x14ac:dyDescent="0.3">
      <c r="A34" s="89" t="s">
        <v>167</v>
      </c>
      <c r="B34" s="79" t="s">
        <v>65</v>
      </c>
      <c r="C34" s="79" t="s">
        <v>3</v>
      </c>
      <c r="D34" s="79" t="s">
        <v>168</v>
      </c>
      <c r="E34" s="79" t="s">
        <v>60</v>
      </c>
      <c r="F34" s="80" t="s">
        <v>169</v>
      </c>
    </row>
    <row r="35" spans="1:6" ht="50.1" customHeight="1" x14ac:dyDescent="0.3">
      <c r="A35" s="89" t="s">
        <v>170</v>
      </c>
      <c r="B35" s="79" t="s">
        <v>65</v>
      </c>
      <c r="C35" s="79" t="s">
        <v>5</v>
      </c>
      <c r="D35" s="79" t="s">
        <v>168</v>
      </c>
      <c r="E35" s="79" t="s">
        <v>171</v>
      </c>
      <c r="F35" s="80" t="s">
        <v>172</v>
      </c>
    </row>
    <row r="36" spans="1:6" ht="50.1" customHeight="1" x14ac:dyDescent="0.3">
      <c r="A36" s="89" t="s">
        <v>173</v>
      </c>
      <c r="B36" s="79" t="s">
        <v>65</v>
      </c>
      <c r="C36" s="79" t="s">
        <v>3</v>
      </c>
      <c r="D36" s="79" t="s">
        <v>174</v>
      </c>
      <c r="E36" s="79" t="s">
        <v>7</v>
      </c>
      <c r="F36" s="80" t="s">
        <v>175</v>
      </c>
    </row>
    <row r="37" spans="1:6" ht="50.1" customHeight="1" x14ac:dyDescent="0.3">
      <c r="A37" s="89" t="s">
        <v>176</v>
      </c>
      <c r="B37" s="79" t="s">
        <v>65</v>
      </c>
      <c r="C37" s="79" t="s">
        <v>3</v>
      </c>
      <c r="D37" s="79" t="s">
        <v>168</v>
      </c>
      <c r="E37" s="79" t="s">
        <v>177</v>
      </c>
      <c r="F37" s="80" t="s">
        <v>178</v>
      </c>
    </row>
    <row r="38" spans="1:6" ht="50.1" customHeight="1" x14ac:dyDescent="0.3">
      <c r="A38" s="89" t="s">
        <v>179</v>
      </c>
      <c r="B38" s="79" t="s">
        <v>68</v>
      </c>
      <c r="C38" s="79" t="s">
        <v>4</v>
      </c>
      <c r="D38" s="79" t="s">
        <v>180</v>
      </c>
      <c r="E38" s="79" t="s">
        <v>7</v>
      </c>
      <c r="F38" s="80" t="s">
        <v>181</v>
      </c>
    </row>
    <row r="39" spans="1:6" ht="50.1" customHeight="1" x14ac:dyDescent="0.3">
      <c r="A39" s="89" t="s">
        <v>182</v>
      </c>
      <c r="B39" s="79" t="s">
        <v>70</v>
      </c>
      <c r="C39" s="79" t="s">
        <v>3</v>
      </c>
      <c r="D39" s="79" t="s">
        <v>89</v>
      </c>
      <c r="E39" s="79" t="s">
        <v>7</v>
      </c>
      <c r="F39" s="80" t="s">
        <v>230</v>
      </c>
    </row>
    <row r="40" spans="1:6" ht="50.1" customHeight="1" x14ac:dyDescent="0.3">
      <c r="A40" s="89" t="s">
        <v>183</v>
      </c>
      <c r="B40" s="79" t="s">
        <v>90</v>
      </c>
      <c r="C40" s="79" t="s">
        <v>4</v>
      </c>
      <c r="D40" s="79" t="s">
        <v>184</v>
      </c>
      <c r="E40" s="79" t="s">
        <v>85</v>
      </c>
      <c r="F40" s="80" t="s">
        <v>185</v>
      </c>
    </row>
    <row r="41" spans="1:6" ht="50.1" customHeight="1" x14ac:dyDescent="0.3">
      <c r="A41" s="89" t="s">
        <v>186</v>
      </c>
      <c r="B41" s="79" t="s">
        <v>71</v>
      </c>
      <c r="C41" s="79" t="s">
        <v>3</v>
      </c>
      <c r="D41" s="79" t="s">
        <v>187</v>
      </c>
      <c r="E41" s="79" t="s">
        <v>7</v>
      </c>
      <c r="F41" s="80" t="s">
        <v>231</v>
      </c>
    </row>
    <row r="42" spans="1:6" ht="50.1" customHeight="1" x14ac:dyDescent="0.3">
      <c r="A42" s="89" t="s">
        <v>188</v>
      </c>
      <c r="B42" s="79" t="s">
        <v>71</v>
      </c>
      <c r="C42" s="79" t="s">
        <v>4</v>
      </c>
      <c r="D42" s="79" t="s">
        <v>187</v>
      </c>
      <c r="E42" s="79" t="s">
        <v>7</v>
      </c>
      <c r="F42" s="80" t="s">
        <v>232</v>
      </c>
    </row>
    <row r="43" spans="1:6" ht="50.1" customHeight="1" x14ac:dyDescent="0.3">
      <c r="A43" s="89" t="s">
        <v>189</v>
      </c>
      <c r="B43" s="79" t="s">
        <v>74</v>
      </c>
      <c r="C43" s="79" t="s">
        <v>3</v>
      </c>
      <c r="D43" s="79" t="s">
        <v>190</v>
      </c>
      <c r="E43" s="79" t="s">
        <v>69</v>
      </c>
      <c r="F43" s="80" t="s">
        <v>233</v>
      </c>
    </row>
    <row r="44" spans="1:6" ht="50.1" customHeight="1" x14ac:dyDescent="0.3">
      <c r="A44" s="89" t="s">
        <v>191</v>
      </c>
      <c r="B44" s="79" t="s">
        <v>74</v>
      </c>
      <c r="C44" s="79" t="s">
        <v>3</v>
      </c>
      <c r="D44" s="79" t="s">
        <v>192</v>
      </c>
      <c r="E44" s="79" t="s">
        <v>7</v>
      </c>
      <c r="F44" s="80" t="s">
        <v>234</v>
      </c>
    </row>
    <row r="45" spans="1:6" ht="50.1" customHeight="1" x14ac:dyDescent="0.3">
      <c r="A45" s="89" t="s">
        <v>193</v>
      </c>
      <c r="B45" s="79" t="s">
        <v>83</v>
      </c>
      <c r="C45" s="79" t="s">
        <v>3</v>
      </c>
      <c r="D45" s="79" t="s">
        <v>67</v>
      </c>
      <c r="E45" s="79" t="s">
        <v>7</v>
      </c>
      <c r="F45" s="80" t="s">
        <v>235</v>
      </c>
    </row>
    <row r="46" spans="1:6" ht="50.1" customHeight="1" x14ac:dyDescent="0.3">
      <c r="A46" s="89" t="s">
        <v>194</v>
      </c>
      <c r="B46" s="79" t="s">
        <v>83</v>
      </c>
      <c r="C46" s="79" t="s">
        <v>3</v>
      </c>
      <c r="D46" s="79" t="s">
        <v>195</v>
      </c>
      <c r="E46" s="79" t="s">
        <v>7</v>
      </c>
      <c r="F46" s="80" t="s">
        <v>236</v>
      </c>
    </row>
    <row r="47" spans="1:6" ht="50.1" customHeight="1" x14ac:dyDescent="0.3">
      <c r="A47" s="89" t="s">
        <v>196</v>
      </c>
      <c r="B47" s="79" t="s">
        <v>44</v>
      </c>
      <c r="C47" s="79" t="s">
        <v>5</v>
      </c>
      <c r="D47" s="79" t="s">
        <v>197</v>
      </c>
      <c r="E47" s="79" t="s">
        <v>7</v>
      </c>
      <c r="F47" s="80" t="s">
        <v>237</v>
      </c>
    </row>
    <row r="48" spans="1:6" ht="50.1" customHeight="1" x14ac:dyDescent="0.3">
      <c r="A48" s="89" t="s">
        <v>198</v>
      </c>
      <c r="B48" s="84" t="s">
        <v>75</v>
      </c>
      <c r="C48" s="84" t="s">
        <v>5</v>
      </c>
      <c r="D48" s="83" t="s">
        <v>91</v>
      </c>
      <c r="E48" s="84" t="s">
        <v>98</v>
      </c>
      <c r="F48" s="80" t="s">
        <v>92</v>
      </c>
    </row>
    <row r="49" spans="1:6" ht="50.1" customHeight="1" x14ac:dyDescent="0.3">
      <c r="A49" s="89" t="s">
        <v>199</v>
      </c>
      <c r="B49" s="84" t="s">
        <v>84</v>
      </c>
      <c r="C49" s="84" t="s">
        <v>5</v>
      </c>
      <c r="D49" s="83" t="s">
        <v>200</v>
      </c>
      <c r="E49" s="84" t="s">
        <v>7</v>
      </c>
      <c r="F49" s="80" t="s">
        <v>201</v>
      </c>
    </row>
    <row r="50" spans="1:6" ht="50.1" customHeight="1" x14ac:dyDescent="0.3">
      <c r="A50" s="89" t="s">
        <v>202</v>
      </c>
      <c r="B50" s="79" t="s">
        <v>93</v>
      </c>
      <c r="C50" s="84" t="s">
        <v>5</v>
      </c>
      <c r="D50" s="83" t="s">
        <v>94</v>
      </c>
      <c r="E50" s="84" t="s">
        <v>7</v>
      </c>
      <c r="F50" s="80" t="s">
        <v>238</v>
      </c>
    </row>
    <row r="51" spans="1:6" ht="50.1" customHeight="1" x14ac:dyDescent="0.3">
      <c r="A51" s="89" t="s">
        <v>203</v>
      </c>
      <c r="B51" s="79" t="s">
        <v>95</v>
      </c>
      <c r="C51" s="82" t="s">
        <v>5</v>
      </c>
      <c r="D51" s="82" t="s">
        <v>204</v>
      </c>
      <c r="E51" s="82" t="s">
        <v>7</v>
      </c>
      <c r="F51" s="80" t="s">
        <v>205</v>
      </c>
    </row>
    <row r="52" spans="1:6" ht="50.1" customHeight="1" x14ac:dyDescent="0.3">
      <c r="A52" s="89" t="s">
        <v>207</v>
      </c>
      <c r="B52" s="79" t="s">
        <v>100</v>
      </c>
      <c r="C52" s="79" t="s">
        <v>5</v>
      </c>
      <c r="D52" s="79" t="s">
        <v>208</v>
      </c>
      <c r="E52" s="79" t="s">
        <v>7</v>
      </c>
      <c r="F52" s="80" t="s">
        <v>206</v>
      </c>
    </row>
    <row r="53" spans="1:6" ht="50.1" customHeight="1" x14ac:dyDescent="0.3">
      <c r="A53" s="89" t="s">
        <v>209</v>
      </c>
      <c r="B53" s="79" t="s">
        <v>100</v>
      </c>
      <c r="C53" s="85" t="s">
        <v>5</v>
      </c>
      <c r="D53" s="79" t="s">
        <v>210</v>
      </c>
      <c r="E53" s="79" t="s">
        <v>7</v>
      </c>
      <c r="F53" s="80" t="s">
        <v>206</v>
      </c>
    </row>
    <row r="54" spans="1:6" ht="50.1" customHeight="1" x14ac:dyDescent="0.3">
      <c r="A54" s="89" t="s">
        <v>211</v>
      </c>
      <c r="B54" s="79" t="s">
        <v>100</v>
      </c>
      <c r="C54" s="79" t="s">
        <v>5</v>
      </c>
      <c r="D54" s="79" t="s">
        <v>212</v>
      </c>
      <c r="E54" s="79" t="s">
        <v>7</v>
      </c>
      <c r="F54" s="80" t="s">
        <v>213</v>
      </c>
    </row>
    <row r="55" spans="1:6" ht="50.1" customHeight="1" x14ac:dyDescent="0.3">
      <c r="A55" s="89" t="s">
        <v>214</v>
      </c>
      <c r="B55" s="79" t="s">
        <v>100</v>
      </c>
      <c r="C55" s="79" t="s">
        <v>5</v>
      </c>
      <c r="D55" s="79" t="s">
        <v>215</v>
      </c>
      <c r="E55" s="79" t="s">
        <v>7</v>
      </c>
      <c r="F55" s="80" t="s">
        <v>216</v>
      </c>
    </row>
    <row r="56" spans="1:6" ht="50.1" customHeight="1" x14ac:dyDescent="0.3">
      <c r="A56" s="89" t="s">
        <v>217</v>
      </c>
      <c r="B56" s="79" t="s">
        <v>100</v>
      </c>
      <c r="C56" s="79" t="s">
        <v>5</v>
      </c>
      <c r="D56" s="79" t="s">
        <v>215</v>
      </c>
      <c r="E56" s="79" t="s">
        <v>7</v>
      </c>
      <c r="F56" s="80" t="s">
        <v>218</v>
      </c>
    </row>
    <row r="57" spans="1:6" ht="50.1" customHeight="1" x14ac:dyDescent="0.3">
      <c r="A57" s="89" t="s">
        <v>219</v>
      </c>
      <c r="B57" s="79" t="s">
        <v>84</v>
      </c>
      <c r="C57" s="79" t="s">
        <v>5</v>
      </c>
      <c r="D57" s="79" t="s">
        <v>220</v>
      </c>
      <c r="E57" s="79" t="s">
        <v>7</v>
      </c>
      <c r="F57" s="81" t="s">
        <v>239</v>
      </c>
    </row>
    <row r="58" spans="1:6" ht="50.1" customHeight="1" x14ac:dyDescent="0.3">
      <c r="A58" s="89" t="s">
        <v>221</v>
      </c>
      <c r="B58" s="79" t="s">
        <v>84</v>
      </c>
      <c r="C58" s="79" t="s">
        <v>5</v>
      </c>
      <c r="D58" s="79" t="s">
        <v>220</v>
      </c>
      <c r="E58" s="79" t="s">
        <v>7</v>
      </c>
      <c r="F58" s="80" t="s">
        <v>222</v>
      </c>
    </row>
    <row r="59" spans="1:6" ht="50.1" customHeight="1" x14ac:dyDescent="0.3">
      <c r="A59" s="89" t="s">
        <v>223</v>
      </c>
      <c r="B59" s="84" t="s">
        <v>93</v>
      </c>
      <c r="C59" s="84" t="s">
        <v>5</v>
      </c>
      <c r="D59" s="83" t="s">
        <v>99</v>
      </c>
      <c r="E59" s="84" t="s">
        <v>7</v>
      </c>
      <c r="F59" s="80" t="s">
        <v>224</v>
      </c>
    </row>
  </sheetData>
  <autoFilter ref="A6:F59" xr:uid="{6BBA5486-D885-4F47-B38E-784D80342256}"/>
  <mergeCells count="1">
    <mergeCell ref="A2:E2"/>
  </mergeCells>
  <conditionalFormatting sqref="A1 A3:A5 A7:A1048576">
    <cfRule type="duplicateValues" dxfId="10" priority="17"/>
  </conditionalFormatting>
  <conditionalFormatting sqref="A6">
    <cfRule type="duplicateValues" dxfId="9" priority="12"/>
  </conditionalFormatting>
  <conditionalFormatting sqref="A60:A1048576 A3">
    <cfRule type="duplicateValues" dxfId="8" priority="18"/>
    <cfRule type="duplicateValues" dxfId="7" priority="19"/>
    <cfRule type="duplicateValues" dxfId="6" priority="20"/>
    <cfRule type="duplicateValues" dxfId="5" priority="21"/>
    <cfRule type="duplicateValues" dxfId="4" priority="22"/>
  </conditionalFormatting>
  <conditionalFormatting sqref="A60:A1048576">
    <cfRule type="duplicateValues" dxfId="3" priority="23"/>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7" sqref="A17:H17"/>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31</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13</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14</v>
      </c>
      <c r="B6" s="174"/>
      <c r="C6" s="174"/>
      <c r="D6" s="174" t="s">
        <v>30</v>
      </c>
      <c r="E6" s="174"/>
      <c r="F6" s="3" t="s">
        <v>18</v>
      </c>
      <c r="G6" s="168" t="s">
        <v>15</v>
      </c>
      <c r="H6" s="169"/>
      <c r="I6" s="170"/>
      <c r="J6" s="3" t="s">
        <v>16</v>
      </c>
      <c r="K6" s="174" t="s">
        <v>17</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9</v>
      </c>
      <c r="B9" s="136"/>
      <c r="C9" s="135" t="s">
        <v>42</v>
      </c>
      <c r="D9" s="184"/>
      <c r="E9" s="184"/>
      <c r="F9" s="136"/>
      <c r="G9" s="135" t="s">
        <v>2</v>
      </c>
      <c r="H9" s="136"/>
      <c r="I9" s="135" t="s">
        <v>43</v>
      </c>
      <c r="J9" s="136"/>
      <c r="K9" s="174" t="s">
        <v>8</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107</v>
      </c>
      <c r="B10" s="183"/>
      <c r="C10" s="191" t="str">
        <f>VLOOKUP(A10,listado,2,0)</f>
        <v>G. PLANIFICACIÓN Y MOVILIDAD SOSTENIBLE</v>
      </c>
      <c r="D10" s="191"/>
      <c r="E10" s="191"/>
      <c r="F10" s="191"/>
      <c r="G10" s="191" t="str">
        <f>VLOOKUP(A10,listado,3,0)</f>
        <v>Técnico/a 3</v>
      </c>
      <c r="H10" s="191"/>
      <c r="I10" s="198" t="str">
        <f>VLOOKUP(A10,listado,4,0)</f>
        <v>Consultor/a de transporte terrestre</v>
      </c>
      <c r="J10" s="199"/>
      <c r="K10" s="191" t="str">
        <f>VLOOKUP(A10,listado,5,0)</f>
        <v>Madrid</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39</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34</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11</v>
      </c>
      <c r="B14" s="159"/>
      <c r="C14" s="200" t="s">
        <v>10</v>
      </c>
      <c r="D14" s="201"/>
      <c r="E14" s="201"/>
      <c r="F14" s="201"/>
      <c r="G14" s="201"/>
      <c r="H14" s="201"/>
      <c r="I14" s="202"/>
      <c r="J14" s="159" t="s">
        <v>12</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35</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40" t="str">
        <f>VLOOKUP(A10,listado,6,0)</f>
        <v xml:space="preserve">Al menos 1 año de experiencia en el sector de la Consultoría de infraestructuras de transporte.
Al menos 1 año de experiencia en las funciones relacionadas con el puesto descritas en apartado 1.14. </v>
      </c>
      <c r="B17" s="141"/>
      <c r="C17" s="141"/>
      <c r="D17" s="141"/>
      <c r="E17" s="141"/>
      <c r="F17" s="141"/>
      <c r="G17" s="141"/>
      <c r="H17" s="142"/>
      <c r="I17" s="69"/>
      <c r="J17" s="138" t="s">
        <v>33</v>
      </c>
      <c r="K17" s="138"/>
      <c r="L17" s="139"/>
    </row>
    <row r="18" spans="1:120" s="2" customFormat="1" ht="19.2" customHeight="1" thickTop="1" x14ac:dyDescent="0.25">
      <c r="A18" s="166" t="s">
        <v>36</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76</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49</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37</v>
      </c>
      <c r="B21" s="10" t="s">
        <v>46</v>
      </c>
      <c r="C21" s="129" t="s">
        <v>22</v>
      </c>
      <c r="D21" s="130"/>
      <c r="E21" s="129" t="s">
        <v>6</v>
      </c>
      <c r="F21" s="130"/>
      <c r="G21" s="129" t="s">
        <v>38</v>
      </c>
      <c r="H21" s="131"/>
      <c r="I21" s="130"/>
      <c r="J21" s="10" t="s">
        <v>19</v>
      </c>
      <c r="K21" s="10" t="s">
        <v>20</v>
      </c>
      <c r="L21" s="24" t="s">
        <v>21</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1"/>
      <c r="D22" s="112"/>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1"/>
      <c r="D23" s="112"/>
      <c r="E23" s="113"/>
      <c r="F23" s="114"/>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1"/>
      <c r="D24" s="112"/>
      <c r="E24" s="113"/>
      <c r="F24" s="114"/>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1"/>
      <c r="D25" s="112"/>
      <c r="E25" s="113"/>
      <c r="F25" s="114"/>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1"/>
      <c r="D26" s="112"/>
      <c r="E26" s="113"/>
      <c r="F26" s="114"/>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1"/>
      <c r="D27" s="112"/>
      <c r="E27" s="113"/>
      <c r="F27" s="114"/>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1"/>
      <c r="D28" s="112"/>
      <c r="E28" s="113"/>
      <c r="F28" s="114"/>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1"/>
      <c r="D29" s="112"/>
      <c r="E29" s="113"/>
      <c r="F29" s="114"/>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1"/>
      <c r="D30" s="112"/>
      <c r="E30" s="113"/>
      <c r="F30" s="114"/>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1"/>
      <c r="D31" s="112"/>
      <c r="E31" s="113"/>
      <c r="F31" s="114"/>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1"/>
      <c r="D32" s="112"/>
      <c r="E32" s="113"/>
      <c r="F32" s="114"/>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1"/>
      <c r="D33" s="112"/>
      <c r="E33" s="113"/>
      <c r="F33" s="114"/>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1"/>
      <c r="D34" s="112"/>
      <c r="E34" s="113"/>
      <c r="F34" s="114"/>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1"/>
      <c r="D35" s="112"/>
      <c r="E35" s="113"/>
      <c r="F35" s="114"/>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48</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50</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37</v>
      </c>
      <c r="B38" s="10" t="s">
        <v>46</v>
      </c>
      <c r="C38" s="129" t="s">
        <v>22</v>
      </c>
      <c r="D38" s="130"/>
      <c r="E38" s="129" t="s">
        <v>6</v>
      </c>
      <c r="F38" s="130"/>
      <c r="G38" s="129" t="s">
        <v>45</v>
      </c>
      <c r="H38" s="131"/>
      <c r="I38" s="130"/>
      <c r="J38" s="10" t="s">
        <v>19</v>
      </c>
      <c r="K38" s="10" t="s">
        <v>20</v>
      </c>
      <c r="L38" s="24" t="s">
        <v>21</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1"/>
      <c r="D39" s="112"/>
      <c r="E39" s="113"/>
      <c r="F39" s="114"/>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1"/>
      <c r="D40" s="112"/>
      <c r="E40" s="113"/>
      <c r="F40" s="114"/>
      <c r="G40" s="111"/>
      <c r="H40" s="115"/>
      <c r="I40" s="11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5"/>
      <c r="D41" s="96"/>
      <c r="E41" s="97"/>
      <c r="F41" s="98"/>
      <c r="G41" s="97"/>
      <c r="H41" s="99"/>
      <c r="I41" s="9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5"/>
      <c r="D42" s="96"/>
      <c r="E42" s="97"/>
      <c r="F42" s="98"/>
      <c r="G42" s="97"/>
      <c r="H42" s="99"/>
      <c r="I42" s="9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5"/>
      <c r="D43" s="96"/>
      <c r="E43" s="97"/>
      <c r="F43" s="98"/>
      <c r="G43" s="97"/>
      <c r="H43" s="99"/>
      <c r="I43" s="9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5"/>
      <c r="D44" s="96"/>
      <c r="E44" s="97"/>
      <c r="F44" s="98"/>
      <c r="G44" s="97"/>
      <c r="H44" s="99"/>
      <c r="I44" s="9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5"/>
      <c r="D45" s="96"/>
      <c r="E45" s="97"/>
      <c r="F45" s="98"/>
      <c r="G45" s="97"/>
      <c r="H45" s="99"/>
      <c r="I45" s="9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5"/>
      <c r="D46" s="96"/>
      <c r="E46" s="97"/>
      <c r="F46" s="98"/>
      <c r="G46" s="97"/>
      <c r="H46" s="99"/>
      <c r="I46" s="9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5"/>
      <c r="D47" s="96"/>
      <c r="E47" s="97"/>
      <c r="F47" s="98"/>
      <c r="G47" s="97"/>
      <c r="H47" s="99"/>
      <c r="I47" s="9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5"/>
      <c r="D48" s="96"/>
      <c r="E48" s="97"/>
      <c r="F48" s="98"/>
      <c r="G48" s="97"/>
      <c r="H48" s="99"/>
      <c r="I48" s="9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5"/>
      <c r="D49" s="96"/>
      <c r="E49" s="97"/>
      <c r="F49" s="98"/>
      <c r="G49" s="97"/>
      <c r="H49" s="99"/>
      <c r="I49" s="9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5"/>
      <c r="D50" s="96"/>
      <c r="E50" s="97"/>
      <c r="F50" s="98"/>
      <c r="G50" s="97"/>
      <c r="H50" s="99"/>
      <c r="I50" s="9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5"/>
      <c r="D51" s="96"/>
      <c r="E51" s="97"/>
      <c r="F51" s="98"/>
      <c r="G51" s="97"/>
      <c r="H51" s="99"/>
      <c r="I51" s="9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5"/>
      <c r="D52" s="96"/>
      <c r="E52" s="97"/>
      <c r="F52" s="98"/>
      <c r="G52" s="97"/>
      <c r="H52" s="99"/>
      <c r="I52" s="9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6" t="s">
        <v>51</v>
      </c>
      <c r="B53" s="117"/>
      <c r="C53" s="117"/>
      <c r="D53" s="117"/>
      <c r="E53" s="117"/>
      <c r="F53" s="117"/>
      <c r="G53" s="117"/>
      <c r="H53" s="117"/>
      <c r="I53" s="117"/>
      <c r="J53" s="117"/>
      <c r="K53" s="11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2" t="s">
        <v>52</v>
      </c>
      <c r="B54" s="123"/>
      <c r="C54" s="123"/>
      <c r="D54" s="123"/>
      <c r="E54" s="123"/>
      <c r="F54" s="123"/>
      <c r="G54" s="123"/>
      <c r="H54" s="123"/>
      <c r="I54" s="123"/>
      <c r="J54" s="123"/>
      <c r="K54" s="12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37</v>
      </c>
      <c r="B55" s="10" t="s">
        <v>46</v>
      </c>
      <c r="C55" s="119" t="s">
        <v>22</v>
      </c>
      <c r="D55" s="120"/>
      <c r="E55" s="119" t="s">
        <v>6</v>
      </c>
      <c r="F55" s="120"/>
      <c r="G55" s="119" t="s">
        <v>45</v>
      </c>
      <c r="H55" s="121"/>
      <c r="I55" s="120"/>
      <c r="J55" s="10" t="s">
        <v>19</v>
      </c>
      <c r="K55" s="10" t="s">
        <v>20</v>
      </c>
      <c r="L55" s="24" t="s">
        <v>21</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1"/>
      <c r="D56" s="112"/>
      <c r="E56" s="113"/>
      <c r="F56" s="114"/>
      <c r="G56" s="111"/>
      <c r="H56" s="115"/>
      <c r="I56" s="11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1"/>
      <c r="D57" s="112"/>
      <c r="E57" s="113"/>
      <c r="F57" s="114"/>
      <c r="G57" s="111"/>
      <c r="H57" s="115"/>
      <c r="I57" s="11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5"/>
      <c r="D58" s="96"/>
      <c r="E58" s="97"/>
      <c r="F58" s="98"/>
      <c r="G58" s="97"/>
      <c r="H58" s="99"/>
      <c r="I58" s="9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5"/>
      <c r="D59" s="96"/>
      <c r="E59" s="97"/>
      <c r="F59" s="98"/>
      <c r="G59" s="97"/>
      <c r="H59" s="99"/>
      <c r="I59" s="9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5"/>
      <c r="D60" s="96"/>
      <c r="E60" s="97"/>
      <c r="F60" s="98"/>
      <c r="G60" s="97"/>
      <c r="H60" s="99"/>
      <c r="I60" s="9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5"/>
      <c r="D61" s="96"/>
      <c r="E61" s="97"/>
      <c r="F61" s="98"/>
      <c r="G61" s="97"/>
      <c r="H61" s="99"/>
      <c r="I61" s="9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5"/>
      <c r="D62" s="96"/>
      <c r="E62" s="97"/>
      <c r="F62" s="98"/>
      <c r="G62" s="97"/>
      <c r="H62" s="99"/>
      <c r="I62" s="9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5"/>
      <c r="D63" s="96"/>
      <c r="E63" s="97"/>
      <c r="F63" s="98"/>
      <c r="G63" s="97"/>
      <c r="H63" s="99"/>
      <c r="I63" s="9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5"/>
      <c r="D64" s="96"/>
      <c r="E64" s="97"/>
      <c r="F64" s="98"/>
      <c r="G64" s="97"/>
      <c r="H64" s="99"/>
      <c r="I64" s="9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5"/>
      <c r="D65" s="96"/>
      <c r="E65" s="97"/>
      <c r="F65" s="98"/>
      <c r="G65" s="97"/>
      <c r="H65" s="99"/>
      <c r="I65" s="9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5"/>
      <c r="D66" s="96"/>
      <c r="E66" s="97"/>
      <c r="F66" s="98"/>
      <c r="G66" s="97"/>
      <c r="H66" s="99"/>
      <c r="I66" s="9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5"/>
      <c r="D67" s="96"/>
      <c r="E67" s="97"/>
      <c r="F67" s="98"/>
      <c r="G67" s="97"/>
      <c r="H67" s="99"/>
      <c r="I67" s="9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5"/>
      <c r="D68" s="96"/>
      <c r="E68" s="97"/>
      <c r="F68" s="98"/>
      <c r="G68" s="97"/>
      <c r="H68" s="99"/>
      <c r="I68" s="9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5"/>
      <c r="D69" s="96"/>
      <c r="E69" s="97"/>
      <c r="F69" s="98"/>
      <c r="G69" s="97"/>
      <c r="H69" s="99"/>
      <c r="I69" s="9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8" t="s">
        <v>53</v>
      </c>
      <c r="B70" s="109"/>
      <c r="C70" s="109"/>
      <c r="D70" s="109"/>
      <c r="E70" s="109"/>
      <c r="F70" s="109"/>
      <c r="G70" s="109"/>
      <c r="H70" s="109"/>
      <c r="I70" s="109"/>
      <c r="J70" s="109"/>
      <c r="K70" s="11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0" t="s">
        <v>32</v>
      </c>
      <c r="B71" s="101"/>
      <c r="C71" s="101"/>
      <c r="D71" s="101"/>
      <c r="E71" s="101"/>
      <c r="F71" s="101"/>
      <c r="G71" s="101"/>
      <c r="H71" s="101"/>
      <c r="I71" s="101"/>
      <c r="J71" s="101"/>
      <c r="K71" s="10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23</v>
      </c>
      <c r="C73" s="105"/>
      <c r="D73" s="105"/>
      <c r="E73" s="105"/>
      <c r="F73" s="105"/>
      <c r="G73" s="32" t="s">
        <v>24</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3"/>
      <c r="C74" s="103"/>
      <c r="D74" s="103"/>
      <c r="E74" s="103"/>
      <c r="F74" s="103"/>
      <c r="G74" s="103"/>
      <c r="H74" s="103"/>
      <c r="I74" s="103"/>
      <c r="J74" s="103"/>
      <c r="K74" s="10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4" t="s">
        <v>77</v>
      </c>
      <c r="C75" s="104"/>
      <c r="D75" s="104"/>
      <c r="E75" s="104"/>
      <c r="F75" s="104"/>
      <c r="G75" s="104"/>
      <c r="H75" s="104"/>
      <c r="I75" s="104"/>
      <c r="J75" s="104"/>
      <c r="K75" s="10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25</v>
      </c>
      <c r="D77" s="106"/>
      <c r="E77" s="106"/>
      <c r="F77" s="39" t="s">
        <v>26</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27</v>
      </c>
      <c r="E79" s="33"/>
      <c r="F79" s="107" t="s">
        <v>73</v>
      </c>
      <c r="G79" s="10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28</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29</v>
      </c>
      <c r="D82" s="50"/>
      <c r="E82" s="102"/>
      <c r="F82" s="102"/>
      <c r="G82" s="10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HI9eMd51CoLQgsPlSyy0VCDppGNHyIG8MNVL3ZD8b932vbRdRLUP1lIKB4CPhAwLd2xDab84DgVwZ0/GNJDIGA==" saltValue="5aDbiCg+WINVmDQ5frr7ew=="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40</v>
      </c>
    </row>
    <row r="2" spans="1:1" x14ac:dyDescent="0.25">
      <c r="A2" s="54" t="s">
        <v>41</v>
      </c>
    </row>
    <row r="5" spans="1:1" x14ac:dyDescent="0.25">
      <c r="A5"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Generar DRs 3 (53 puestos)</vt:lpstr>
      <vt:lpstr>Declaración responsable</vt:lpstr>
      <vt:lpstr>Hoja1</vt:lpstr>
      <vt:lpstr>'Declaración responsable'!Área_de_impresión</vt:lpstr>
      <vt:lpstr>'Generar DRs 3 (53 puestos)'!Área_de_impresión</vt:lpstr>
      <vt:lpstr>'Generar DRs 3 (53 puestos)'!lista</vt:lpstr>
      <vt:lpstr>listado</vt:lpstr>
      <vt:lpstr>'Generar DRs 3 (53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2025-05-21T14:53:10Z</dcterms:modified>
</cp:coreProperties>
</file>